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I208" i="1" s="1"/>
  <c r="H197" i="1"/>
  <c r="H208" i="1" s="1"/>
  <c r="G197" i="1"/>
  <c r="G208" i="1" s="1"/>
  <c r="F197" i="1"/>
  <c r="F208" i="1" s="1"/>
  <c r="B187" i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I136" i="1"/>
  <c r="I147" i="1" s="1"/>
  <c r="H136" i="1"/>
  <c r="H147" i="1" s="1"/>
  <c r="G136" i="1"/>
  <c r="G147" i="1" s="1"/>
  <c r="F136" i="1"/>
  <c r="F147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I25" i="1" s="1"/>
  <c r="H14" i="1"/>
  <c r="H25" i="1" s="1"/>
  <c r="G14" i="1"/>
  <c r="G25" i="1" s="1"/>
  <c r="F14" i="1"/>
  <c r="F25" i="1" s="1"/>
  <c r="J25" i="1" l="1"/>
  <c r="J209" i="1" s="1"/>
  <c r="J147" i="1"/>
  <c r="L65" i="1"/>
  <c r="L209" i="1" s="1"/>
  <c r="H209" i="1"/>
  <c r="I209" i="1"/>
  <c r="G209" i="1"/>
  <c r="F209" i="1"/>
</calcChain>
</file>

<file path=xl/sharedStrings.xml><?xml version="1.0" encoding="utf-8"?>
<sst xmlns="http://schemas.openxmlformats.org/spreadsheetml/2006/main" count="312" uniqueCount="115">
  <si>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</si>
  <si>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</si>
  <si>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</si>
  <si>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</si>
  <si>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</si>
  <si>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</si>
  <si>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</si>
  <si>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</si>
  <si>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</si>
  <si>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</si>
  <si>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</si>
  <si>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</si>
  <si>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</si>
  <si>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</si>
  <si>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</si>
  <si>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</si>
  <si>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</si>
  <si>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</si>
  <si>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</si>
  <si>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</si>
  <si>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</si>
  <si>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</si>
  <si>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</si>
  <si>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</si>
  <si>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</si>
  <si>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</si>
  <si>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</si>
  <si>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</si>
  <si>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</si>
  <si>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</si>
  <si>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</si>
  <si>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</si>
  <si>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</si>
  <si>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</si>
  <si>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</si>
  <si>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</si>
  <si>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</si>
  <si>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</si>
  <si>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</si>
  <si>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</si>
  <si>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Карпунина Л.Б.</t>
  </si>
  <si>
    <t>МАОУ Таналыкская ООШ</t>
  </si>
  <si>
    <t>54-9к</t>
  </si>
  <si>
    <t>54-2гн</t>
  </si>
  <si>
    <t>пром</t>
  </si>
  <si>
    <t>54-21гн</t>
  </si>
  <si>
    <t>54-28з</t>
  </si>
  <si>
    <t>54-1о</t>
  </si>
  <si>
    <t>54-10з</t>
  </si>
  <si>
    <t>54-4гн</t>
  </si>
  <si>
    <t>54-2хн</t>
  </si>
  <si>
    <t>54-16з</t>
  </si>
  <si>
    <t>54-23гн</t>
  </si>
  <si>
    <t>54-6к</t>
  </si>
  <si>
    <t>54-3з</t>
  </si>
  <si>
    <t>54-3гн</t>
  </si>
  <si>
    <t>54-20к</t>
  </si>
  <si>
    <t>54-1з</t>
  </si>
  <si>
    <t>54-20з</t>
  </si>
  <si>
    <t>54-13к</t>
  </si>
  <si>
    <t>54-1т</t>
  </si>
  <si>
    <t xml:space="preserve">Каша вязкая молочная овсяная </t>
  </si>
  <si>
    <t>Сыр твердых сортов в нарезке</t>
  </si>
  <si>
    <t>Яйцо вареное</t>
  </si>
  <si>
    <t>Закуска</t>
  </si>
  <si>
    <t>Чай с сахаром</t>
  </si>
  <si>
    <t xml:space="preserve">Хлеб пшеничный </t>
  </si>
  <si>
    <t>54-6о</t>
  </si>
  <si>
    <t xml:space="preserve">Курица тушеная с морковью </t>
  </si>
  <si>
    <t xml:space="preserve">Картофельное пюре </t>
  </si>
  <si>
    <t>Свекла отварная дольками</t>
  </si>
  <si>
    <t xml:space="preserve">Какао с молоком </t>
  </si>
  <si>
    <t xml:space="preserve"> Хлеб пшеничный </t>
  </si>
  <si>
    <t xml:space="preserve">Хлеб ржаной </t>
  </si>
  <si>
    <t>54-11г</t>
  </si>
  <si>
    <t>54-25м</t>
  </si>
  <si>
    <t>Омлет натуральный</t>
  </si>
  <si>
    <t>Салат из капусты с овощами</t>
  </si>
  <si>
    <t xml:space="preserve">Чай с молоком и сахаром </t>
  </si>
  <si>
    <t>Яблоко</t>
  </si>
  <si>
    <t xml:space="preserve">Хлеб  пшеничный </t>
  </si>
  <si>
    <t>Рыба  тушеная в томате с овощами(минтай)</t>
  </si>
  <si>
    <t>Каша гречневая рассыпчатая</t>
  </si>
  <si>
    <t xml:space="preserve">Винегрет с растительным маслом </t>
  </si>
  <si>
    <t>Компот из кураги</t>
  </si>
  <si>
    <t>54-4г</t>
  </si>
  <si>
    <t>54-11р</t>
  </si>
  <si>
    <t>Картофель отварной в молоке</t>
  </si>
  <si>
    <t>Котлета рыбная любительская (минтай)</t>
  </si>
  <si>
    <t xml:space="preserve">Соус молочный натуральный </t>
  </si>
  <si>
    <t>Кофейный напиток с молоком</t>
  </si>
  <si>
    <t>Хлеб ржаной</t>
  </si>
  <si>
    <t>54-10г</t>
  </si>
  <si>
    <t>54-14р</t>
  </si>
  <si>
    <t>54-5соус</t>
  </si>
  <si>
    <t>Каша вязкая молочная пшенная</t>
  </si>
  <si>
    <t>Какао с молоком</t>
  </si>
  <si>
    <t>Мандарин</t>
  </si>
  <si>
    <t xml:space="preserve">Хлеб  ржаной </t>
  </si>
  <si>
    <t>Курица тушеная с морковью</t>
  </si>
  <si>
    <t xml:space="preserve">Макароны отварные с овощами </t>
  </si>
  <si>
    <t>Помидор в нарезке</t>
  </si>
  <si>
    <t>Чай с лимоном и с сахаром</t>
  </si>
  <si>
    <t xml:space="preserve">Хлеб пшеничный  </t>
  </si>
  <si>
    <t>54-2г</t>
  </si>
  <si>
    <t xml:space="preserve">Хлеб ржаной  </t>
  </si>
  <si>
    <t>Горошек зеленый</t>
  </si>
  <si>
    <t>Хлеб  ржаной</t>
  </si>
  <si>
    <t>Банан</t>
  </si>
  <si>
    <t>Каша вязкая молочная пшеничная</t>
  </si>
  <si>
    <t>Запеканка из творога</t>
  </si>
  <si>
    <t>Джем из абрикосов</t>
  </si>
  <si>
    <t>Чай с молоком и сахаром</t>
  </si>
  <si>
    <t xml:space="preserve">Каша жидкая молочная гречневая </t>
  </si>
  <si>
    <t>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</si>
</sst>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41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61</v>
      </c>
      <c r="F6" s="40">
        <v>220</v>
      </c>
      <c r="G6" s="40">
        <v>9.4</v>
      </c>
      <c r="H6" s="40">
        <v>12.4</v>
      </c>
      <c r="I6" s="40">
        <v>37.700000000000003</v>
      </c>
      <c r="J6" s="40">
        <v>300.10000000000002</v>
      </c>
      <c r="K6" s="41" t="s">
        <v>42</v>
      </c>
      <c r="L6" s="40">
        <v>20.04</v>
      </c>
    </row>
    <row r="7" spans="1:12" ht="15" x14ac:dyDescent="0.25">
      <c r="A7" s="23"/>
      <c r="B7" s="15"/>
      <c r="C7" s="11"/>
      <c r="D7" s="8" t="s">
        <v>26</v>
      </c>
      <c r="E7" s="42" t="s">
        <v>62</v>
      </c>
      <c r="F7" s="56">
        <v>20</v>
      </c>
      <c r="G7" s="56">
        <v>3.5</v>
      </c>
      <c r="H7" s="56">
        <v>4.4000000000000004</v>
      </c>
      <c r="I7" s="56">
        <v>0</v>
      </c>
      <c r="J7" s="56">
        <v>53.7</v>
      </c>
      <c r="K7" s="57" t="s">
        <v>57</v>
      </c>
      <c r="L7" s="56">
        <v>26.67</v>
      </c>
    </row>
    <row r="8" spans="1:12" ht="15" x14ac:dyDescent="0.25">
      <c r="A8" s="23"/>
      <c r="B8" s="15"/>
      <c r="C8" s="11"/>
      <c r="D8" s="6" t="s">
        <v>64</v>
      </c>
      <c r="E8" s="42" t="s">
        <v>63</v>
      </c>
      <c r="F8" s="43">
        <v>40</v>
      </c>
      <c r="G8" s="43">
        <v>4.8</v>
      </c>
      <c r="H8" s="43">
        <v>4</v>
      </c>
      <c r="I8" s="43">
        <v>0.3</v>
      </c>
      <c r="J8" s="43">
        <v>56.6</v>
      </c>
      <c r="K8" s="44" t="s">
        <v>67</v>
      </c>
      <c r="L8" s="43">
        <v>11</v>
      </c>
    </row>
    <row r="9" spans="1:12" ht="15" x14ac:dyDescent="0.25">
      <c r="A9" s="23"/>
      <c r="B9" s="15"/>
      <c r="C9" s="11"/>
      <c r="D9" s="7" t="s">
        <v>22</v>
      </c>
      <c r="E9" s="51" t="s">
        <v>65</v>
      </c>
      <c r="F9" s="43">
        <v>200</v>
      </c>
      <c r="G9" s="43">
        <v>0.2</v>
      </c>
      <c r="H9" s="43">
        <v>0</v>
      </c>
      <c r="I9" s="43">
        <v>6.4</v>
      </c>
      <c r="J9" s="43">
        <v>26.8</v>
      </c>
      <c r="K9" s="44" t="s">
        <v>43</v>
      </c>
      <c r="L9" s="43">
        <v>1.48</v>
      </c>
    </row>
    <row r="10" spans="1:12" ht="15" x14ac:dyDescent="0.25">
      <c r="A10" s="23"/>
      <c r="B10" s="15"/>
      <c r="C10" s="11"/>
      <c r="D10" s="7" t="s">
        <v>23</v>
      </c>
      <c r="E10" s="51" t="s">
        <v>66</v>
      </c>
      <c r="F10" s="43">
        <v>45</v>
      </c>
      <c r="G10" s="43">
        <v>3.4</v>
      </c>
      <c r="H10" s="43">
        <v>0.4</v>
      </c>
      <c r="I10" s="43">
        <v>22.1</v>
      </c>
      <c r="J10" s="43">
        <v>105.5</v>
      </c>
      <c r="K10" s="44" t="s">
        <v>44</v>
      </c>
      <c r="L10" s="43">
        <v>3.5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525</v>
      </c>
      <c r="G14" s="19">
        <f>SUM(G6:G13)</f>
        <v>21.299999999999997</v>
      </c>
      <c r="H14" s="19">
        <f>SUM(H6:H13)</f>
        <v>21.2</v>
      </c>
      <c r="I14" s="19">
        <f>SUM(I6:I13)</f>
        <v>66.5</v>
      </c>
      <c r="J14" s="19">
        <f>SUM(J6:J13)</f>
        <v>542.70000000000005</v>
      </c>
      <c r="K14" s="25"/>
      <c r="L14" s="19">
        <f>SUM(L6:L13)</f>
        <v>62.69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8" t="s">
        <v>4</v>
      </c>
      <c r="D25" s="69"/>
      <c r="E25" s="31"/>
      <c r="F25" s="32">
        <f>F14+F24</f>
        <v>525</v>
      </c>
      <c r="G25" s="32">
        <f t="shared" ref="G25:J25" si="2">G14+G24</f>
        <v>21.299999999999997</v>
      </c>
      <c r="H25" s="32">
        <f t="shared" si="2"/>
        <v>21.2</v>
      </c>
      <c r="I25" s="32">
        <f t="shared" si="2"/>
        <v>66.5</v>
      </c>
      <c r="J25" s="32">
        <f t="shared" si="2"/>
        <v>542.70000000000005</v>
      </c>
      <c r="K25" s="32"/>
      <c r="L25" s="32">
        <f t="shared" ref="L25" si="3">L14+L24</f>
        <v>62.69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1" t="s">
        <v>69</v>
      </c>
      <c r="F26" s="58">
        <v>150</v>
      </c>
      <c r="G26" s="62">
        <v>3.1</v>
      </c>
      <c r="H26" s="62">
        <v>5.3</v>
      </c>
      <c r="I26" s="63">
        <v>19.8</v>
      </c>
      <c r="J26" s="40">
        <v>139.4</v>
      </c>
      <c r="K26" s="41" t="s">
        <v>74</v>
      </c>
      <c r="L26" s="40">
        <v>21.35</v>
      </c>
    </row>
    <row r="27" spans="1:12" ht="15" x14ac:dyDescent="0.25">
      <c r="A27" s="14"/>
      <c r="B27" s="15"/>
      <c r="C27" s="11"/>
      <c r="D27" s="8"/>
      <c r="E27" s="51" t="s">
        <v>68</v>
      </c>
      <c r="F27" s="59">
        <v>100</v>
      </c>
      <c r="G27" s="62">
        <v>14.1</v>
      </c>
      <c r="H27" s="62">
        <v>5.8</v>
      </c>
      <c r="I27" s="64">
        <v>4.4000000000000004</v>
      </c>
      <c r="J27" s="56">
        <v>126.4</v>
      </c>
      <c r="K27" s="57" t="s">
        <v>75</v>
      </c>
      <c r="L27" s="56">
        <v>28.12</v>
      </c>
    </row>
    <row r="28" spans="1:12" ht="15" x14ac:dyDescent="0.25">
      <c r="A28" s="14"/>
      <c r="B28" s="15"/>
      <c r="C28" s="11"/>
      <c r="D28" s="6" t="s">
        <v>26</v>
      </c>
      <c r="E28" s="51" t="s">
        <v>70</v>
      </c>
      <c r="F28" s="60">
        <v>60</v>
      </c>
      <c r="G28" s="43">
        <v>0.9</v>
      </c>
      <c r="H28" s="43">
        <v>0.1</v>
      </c>
      <c r="I28" s="43">
        <v>5.2</v>
      </c>
      <c r="J28" s="43">
        <v>25.2</v>
      </c>
      <c r="K28" s="44" t="s">
        <v>46</v>
      </c>
      <c r="L28" s="43">
        <v>6.5</v>
      </c>
    </row>
    <row r="29" spans="1:12" ht="15" x14ac:dyDescent="0.25">
      <c r="A29" s="14"/>
      <c r="B29" s="15"/>
      <c r="C29" s="11"/>
      <c r="D29" s="7" t="s">
        <v>22</v>
      </c>
      <c r="E29" s="42" t="s">
        <v>71</v>
      </c>
      <c r="F29" s="61">
        <v>200</v>
      </c>
      <c r="G29" s="61">
        <v>4.7</v>
      </c>
      <c r="H29" s="61">
        <v>3.5</v>
      </c>
      <c r="I29" s="61">
        <v>12.5</v>
      </c>
      <c r="J29" s="61">
        <v>100.4</v>
      </c>
      <c r="K29" s="44" t="s">
        <v>45</v>
      </c>
      <c r="L29" s="43">
        <v>10.76</v>
      </c>
    </row>
    <row r="30" spans="1:12" ht="15" x14ac:dyDescent="0.25">
      <c r="A30" s="14"/>
      <c r="B30" s="15"/>
      <c r="C30" s="11"/>
      <c r="D30" s="7" t="s">
        <v>23</v>
      </c>
      <c r="E30" s="51" t="s">
        <v>72</v>
      </c>
      <c r="F30" s="60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44</v>
      </c>
      <c r="L30" s="43">
        <v>3</v>
      </c>
    </row>
    <row r="31" spans="1:12" ht="15" x14ac:dyDescent="0.25">
      <c r="A31" s="14"/>
      <c r="B31" s="15"/>
      <c r="C31" s="11"/>
      <c r="D31" s="7"/>
      <c r="E31" s="51" t="s">
        <v>73</v>
      </c>
      <c r="F31" s="60">
        <v>15</v>
      </c>
      <c r="G31" s="43">
        <v>1</v>
      </c>
      <c r="H31" s="43">
        <v>0.2</v>
      </c>
      <c r="I31" s="43">
        <v>5</v>
      </c>
      <c r="J31" s="43">
        <v>25.6</v>
      </c>
      <c r="K31" s="44" t="s">
        <v>44</v>
      </c>
      <c r="L31" s="43">
        <v>3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SUM(F26:F34)</f>
        <v>555</v>
      </c>
      <c r="G35" s="19">
        <f t="shared" ref="G35" si="4">SUM(G26:G34)</f>
        <v>26.099999999999998</v>
      </c>
      <c r="H35" s="19">
        <f t="shared" ref="H35" si="5">SUM(H26:H34)</f>
        <v>15.099999999999998</v>
      </c>
      <c r="I35" s="19">
        <f t="shared" ref="I35" si="6">SUM(I26:I34)</f>
        <v>61.7</v>
      </c>
      <c r="J35" s="19">
        <f t="shared" ref="J35:L35" si="7">SUM(J26:J34)</f>
        <v>487.3</v>
      </c>
      <c r="K35" s="25"/>
      <c r="L35" s="19">
        <f t="shared" si="7"/>
        <v>72.73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8">SUM(G36:G44)</f>
        <v>0</v>
      </c>
      <c r="H45" s="19">
        <f t="shared" ref="H45" si="9">SUM(H36:H44)</f>
        <v>0</v>
      </c>
      <c r="I45" s="19">
        <f t="shared" ref="I45" si="10">SUM(I36:I44)</f>
        <v>0</v>
      </c>
      <c r="J45" s="19">
        <f t="shared" ref="J45:L45" si="11">SUM(J36:J44)</f>
        <v>0</v>
      </c>
      <c r="K45" s="25"/>
      <c r="L45" s="19">
        <f t="shared" si="11"/>
        <v>0</v>
      </c>
    </row>
    <row r="46" spans="1:12" ht="15.75" customHeight="1" thickBot="1" x14ac:dyDescent="0.25">
      <c r="A46" s="33">
        <f>A26</f>
        <v>1</v>
      </c>
      <c r="B46" s="33">
        <f>B26</f>
        <v>2</v>
      </c>
      <c r="C46" s="68" t="s">
        <v>4</v>
      </c>
      <c r="D46" s="69"/>
      <c r="E46" s="31"/>
      <c r="F46" s="32">
        <f>F35+F45</f>
        <v>555</v>
      </c>
      <c r="G46" s="32">
        <f t="shared" ref="G46" si="12">G35+G45</f>
        <v>26.099999999999998</v>
      </c>
      <c r="H46" s="32">
        <f t="shared" ref="H46" si="13">H35+H45</f>
        <v>15.099999999999998</v>
      </c>
      <c r="I46" s="32">
        <f t="shared" ref="I46" si="14">I35+I45</f>
        <v>61.7</v>
      </c>
      <c r="J46" s="32">
        <f t="shared" ref="J46:L46" si="15">J35+J45</f>
        <v>487.3</v>
      </c>
      <c r="K46" s="32"/>
      <c r="L46" s="32">
        <f t="shared" si="15"/>
        <v>72.73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2" t="s">
        <v>76</v>
      </c>
      <c r="F47" s="40">
        <v>150</v>
      </c>
      <c r="G47" s="40">
        <v>12.7</v>
      </c>
      <c r="H47" s="40">
        <v>18</v>
      </c>
      <c r="I47" s="40">
        <v>3.2</v>
      </c>
      <c r="J47" s="40">
        <v>225.5</v>
      </c>
      <c r="K47" s="41" t="s">
        <v>47</v>
      </c>
      <c r="L47" s="40">
        <v>32.479999999999997</v>
      </c>
    </row>
    <row r="48" spans="1:12" ht="15" x14ac:dyDescent="0.25">
      <c r="A48" s="23"/>
      <c r="B48" s="15"/>
      <c r="C48" s="11"/>
      <c r="D48" s="6" t="s">
        <v>26</v>
      </c>
      <c r="E48" s="42" t="s">
        <v>77</v>
      </c>
      <c r="F48" s="43">
        <v>60</v>
      </c>
      <c r="G48" s="43">
        <v>1.7</v>
      </c>
      <c r="H48" s="43">
        <v>4</v>
      </c>
      <c r="I48" s="43">
        <v>1.7</v>
      </c>
      <c r="J48" s="43">
        <v>50</v>
      </c>
      <c r="K48" s="44" t="s">
        <v>48</v>
      </c>
      <c r="L48" s="43">
        <v>5.88</v>
      </c>
    </row>
    <row r="49" spans="1:12" ht="15" x14ac:dyDescent="0.25">
      <c r="A49" s="23"/>
      <c r="B49" s="15"/>
      <c r="C49" s="11"/>
      <c r="D49" s="7" t="s">
        <v>22</v>
      </c>
      <c r="E49" s="51" t="s">
        <v>78</v>
      </c>
      <c r="F49" s="43">
        <v>200</v>
      </c>
      <c r="G49" s="43">
        <v>1.6</v>
      </c>
      <c r="H49" s="43">
        <v>1.1000000000000001</v>
      </c>
      <c r="I49" s="43">
        <v>8.6</v>
      </c>
      <c r="J49" s="43">
        <v>50.9</v>
      </c>
      <c r="K49" s="44" t="s">
        <v>49</v>
      </c>
      <c r="L49" s="43">
        <v>6.8</v>
      </c>
    </row>
    <row r="50" spans="1:12" ht="15" x14ac:dyDescent="0.25">
      <c r="A50" s="23"/>
      <c r="B50" s="15"/>
      <c r="C50" s="11"/>
      <c r="D50" s="7" t="s">
        <v>23</v>
      </c>
      <c r="E50" s="51" t="s">
        <v>80</v>
      </c>
      <c r="F50" s="43">
        <v>45</v>
      </c>
      <c r="G50" s="43">
        <v>3.4</v>
      </c>
      <c r="H50" s="43">
        <v>0.4</v>
      </c>
      <c r="I50" s="43">
        <v>22.1</v>
      </c>
      <c r="J50" s="43">
        <v>105.5</v>
      </c>
      <c r="K50" s="44" t="s">
        <v>44</v>
      </c>
      <c r="L50" s="43">
        <v>3.5</v>
      </c>
    </row>
    <row r="51" spans="1:12" ht="15" x14ac:dyDescent="0.25">
      <c r="A51" s="23"/>
      <c r="B51" s="15"/>
      <c r="C51" s="11"/>
      <c r="D51" s="7" t="s">
        <v>24</v>
      </c>
      <c r="E51" s="42" t="s">
        <v>79</v>
      </c>
      <c r="F51" s="43">
        <v>150</v>
      </c>
      <c r="G51" s="43">
        <v>0.6</v>
      </c>
      <c r="H51" s="43">
        <v>0.6</v>
      </c>
      <c r="I51" s="43">
        <v>14.7</v>
      </c>
      <c r="J51" s="43">
        <v>66.599999999999994</v>
      </c>
      <c r="K51" s="44" t="s">
        <v>44</v>
      </c>
      <c r="L51" s="43">
        <v>14.45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605</v>
      </c>
      <c r="G54" s="19">
        <f>SUM(G47:G53)</f>
        <v>20</v>
      </c>
      <c r="H54" s="19">
        <f>SUM(H47:H53)</f>
        <v>24.1</v>
      </c>
      <c r="I54" s="19">
        <f>SUM(I47:I53)</f>
        <v>50.3</v>
      </c>
      <c r="J54" s="19">
        <f>SUM(J47:J53)</f>
        <v>498.5</v>
      </c>
      <c r="K54" s="25"/>
      <c r="L54" s="19">
        <f>SUM(L47:L53)</f>
        <v>63.11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 thickBot="1" x14ac:dyDescent="0.25">
      <c r="A65" s="29">
        <f>A47</f>
        <v>1</v>
      </c>
      <c r="B65" s="30">
        <f>B47</f>
        <v>3</v>
      </c>
      <c r="C65" s="68" t="s">
        <v>4</v>
      </c>
      <c r="D65" s="69"/>
      <c r="E65" s="31"/>
      <c r="F65" s="32">
        <f>F54+F64</f>
        <v>605</v>
      </c>
      <c r="G65" s="32">
        <f t="shared" ref="G65" si="20">G54+G64</f>
        <v>20</v>
      </c>
      <c r="H65" s="32">
        <f t="shared" ref="H65" si="21">H54+H64</f>
        <v>24.1</v>
      </c>
      <c r="I65" s="32">
        <f t="shared" ref="I65" si="22">I54+I64</f>
        <v>50.3</v>
      </c>
      <c r="J65" s="32">
        <f t="shared" ref="J65:L65" si="23">J54+J64</f>
        <v>498.5</v>
      </c>
      <c r="K65" s="32"/>
      <c r="L65" s="32">
        <f t="shared" si="23"/>
        <v>63.11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51" t="s">
        <v>82</v>
      </c>
      <c r="F66" s="40">
        <v>150</v>
      </c>
      <c r="G66" s="40">
        <v>8.1999999999999993</v>
      </c>
      <c r="H66" s="40">
        <v>6.3</v>
      </c>
      <c r="I66" s="40">
        <v>35.9</v>
      </c>
      <c r="J66" s="40">
        <v>233.7</v>
      </c>
      <c r="K66" s="41" t="s">
        <v>85</v>
      </c>
      <c r="L66" s="40">
        <v>7.53</v>
      </c>
    </row>
    <row r="67" spans="1:12" ht="15" x14ac:dyDescent="0.25">
      <c r="A67" s="23"/>
      <c r="B67" s="15"/>
      <c r="C67" s="11"/>
      <c r="D67" s="8"/>
      <c r="E67" s="51" t="s">
        <v>81</v>
      </c>
      <c r="F67" s="56">
        <v>80</v>
      </c>
      <c r="G67" s="56">
        <v>11.1</v>
      </c>
      <c r="H67" s="56">
        <v>5.9</v>
      </c>
      <c r="I67" s="56">
        <v>5</v>
      </c>
      <c r="J67" s="56">
        <v>117.8</v>
      </c>
      <c r="K67" s="57" t="s">
        <v>86</v>
      </c>
      <c r="L67" s="56">
        <v>22.14</v>
      </c>
    </row>
    <row r="68" spans="1:12" ht="15" x14ac:dyDescent="0.25">
      <c r="A68" s="23"/>
      <c r="B68" s="15"/>
      <c r="C68" s="11"/>
      <c r="D68" s="6" t="s">
        <v>26</v>
      </c>
      <c r="E68" s="51" t="s">
        <v>83</v>
      </c>
      <c r="F68" s="43">
        <v>70</v>
      </c>
      <c r="G68" s="43">
        <v>0.8</v>
      </c>
      <c r="H68" s="43">
        <v>6.3</v>
      </c>
      <c r="I68" s="43">
        <v>4.7</v>
      </c>
      <c r="J68" s="43">
        <v>78.3</v>
      </c>
      <c r="K68" s="44" t="s">
        <v>51</v>
      </c>
      <c r="L68" s="43">
        <v>5.86</v>
      </c>
    </row>
    <row r="69" spans="1:12" ht="15" x14ac:dyDescent="0.25">
      <c r="A69" s="23"/>
      <c r="B69" s="15"/>
      <c r="C69" s="11"/>
      <c r="D69" s="7" t="s">
        <v>22</v>
      </c>
      <c r="E69" s="42" t="s">
        <v>84</v>
      </c>
      <c r="F69" s="43">
        <v>200</v>
      </c>
      <c r="G69" s="43">
        <v>1</v>
      </c>
      <c r="H69" s="43">
        <v>0.1</v>
      </c>
      <c r="I69" s="43">
        <v>15.6</v>
      </c>
      <c r="J69" s="43">
        <v>66.900000000000006</v>
      </c>
      <c r="K69" s="44" t="s">
        <v>50</v>
      </c>
      <c r="L69" s="43">
        <v>10.08</v>
      </c>
    </row>
    <row r="70" spans="1:12" ht="15" x14ac:dyDescent="0.25">
      <c r="A70" s="23"/>
      <c r="B70" s="15"/>
      <c r="C70" s="11"/>
      <c r="D70" s="7" t="s">
        <v>23</v>
      </c>
      <c r="E70" s="51" t="s">
        <v>72</v>
      </c>
      <c r="F70" s="43">
        <v>45</v>
      </c>
      <c r="G70" s="43">
        <v>3.4</v>
      </c>
      <c r="H70" s="43">
        <v>0.4</v>
      </c>
      <c r="I70" s="43">
        <v>22.1</v>
      </c>
      <c r="J70" s="43">
        <v>105.5</v>
      </c>
      <c r="K70" s="44" t="s">
        <v>44</v>
      </c>
      <c r="L70" s="43">
        <v>3.5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545</v>
      </c>
      <c r="G74" s="19">
        <f t="shared" ref="G74" si="24">SUM(G66:G73)</f>
        <v>24.499999999999996</v>
      </c>
      <c r="H74" s="19">
        <f t="shared" ref="H74" si="25">SUM(H66:H73)</f>
        <v>19</v>
      </c>
      <c r="I74" s="19">
        <f t="shared" ref="I74" si="26">SUM(I66:I73)</f>
        <v>83.300000000000011</v>
      </c>
      <c r="J74" s="19">
        <f t="shared" ref="J74:L74" si="27">SUM(J66:J73)</f>
        <v>602.20000000000005</v>
      </c>
      <c r="K74" s="25"/>
      <c r="L74" s="19">
        <f t="shared" si="27"/>
        <v>49.11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:L84" si="31">SUM(J75:J83)</f>
        <v>0</v>
      </c>
      <c r="K84" s="25"/>
      <c r="L84" s="19">
        <f t="shared" si="31"/>
        <v>0</v>
      </c>
    </row>
    <row r="85" spans="1:12" ht="15.75" customHeight="1" thickBot="1" x14ac:dyDescent="0.25">
      <c r="A85" s="29">
        <f>A66</f>
        <v>1</v>
      </c>
      <c r="B85" s="30">
        <f>B66</f>
        <v>4</v>
      </c>
      <c r="C85" s="68" t="s">
        <v>4</v>
      </c>
      <c r="D85" s="69"/>
      <c r="E85" s="31"/>
      <c r="F85" s="32">
        <f>F74+F84</f>
        <v>545</v>
      </c>
      <c r="G85" s="32">
        <f t="shared" ref="G85" si="32">G74+G84</f>
        <v>24.499999999999996</v>
      </c>
      <c r="H85" s="32">
        <f t="shared" ref="H85" si="33">H74+H84</f>
        <v>19</v>
      </c>
      <c r="I85" s="32">
        <f t="shared" ref="I85" si="34">I74+I84</f>
        <v>83.300000000000011</v>
      </c>
      <c r="J85" s="32">
        <f t="shared" ref="J85:L85" si="35">J74+J84</f>
        <v>602.20000000000005</v>
      </c>
      <c r="K85" s="32"/>
      <c r="L85" s="32">
        <f t="shared" si="35"/>
        <v>49.11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51" t="s">
        <v>87</v>
      </c>
      <c r="F86" s="40">
        <v>150</v>
      </c>
      <c r="G86" s="53">
        <v>4.5</v>
      </c>
      <c r="H86" s="53">
        <v>5.5</v>
      </c>
      <c r="I86" s="54">
        <v>26.5</v>
      </c>
      <c r="J86" s="40">
        <v>173.7</v>
      </c>
      <c r="K86" s="41" t="s">
        <v>92</v>
      </c>
      <c r="L86" s="40">
        <v>25</v>
      </c>
    </row>
    <row r="87" spans="1:12" ht="15" x14ac:dyDescent="0.25">
      <c r="A87" s="23"/>
      <c r="B87" s="15"/>
      <c r="C87" s="11"/>
      <c r="D87" s="6"/>
      <c r="E87" s="51" t="s">
        <v>88</v>
      </c>
      <c r="F87" s="43">
        <v>100</v>
      </c>
      <c r="G87" s="43">
        <v>12.8</v>
      </c>
      <c r="H87" s="43">
        <v>4.0999999999999996</v>
      </c>
      <c r="I87" s="43">
        <v>6.1</v>
      </c>
      <c r="J87" s="43">
        <v>112.3</v>
      </c>
      <c r="K87" s="44" t="s">
        <v>93</v>
      </c>
      <c r="L87" s="43">
        <v>21.33</v>
      </c>
    </row>
    <row r="88" spans="1:12" ht="15" x14ac:dyDescent="0.25">
      <c r="A88" s="23"/>
      <c r="B88" s="15"/>
      <c r="C88" s="11"/>
      <c r="D88" s="6" t="s">
        <v>114</v>
      </c>
      <c r="E88" s="51" t="s">
        <v>89</v>
      </c>
      <c r="F88" s="43">
        <v>20</v>
      </c>
      <c r="G88" s="43">
        <v>0.7</v>
      </c>
      <c r="H88" s="43">
        <v>1.5</v>
      </c>
      <c r="I88" s="43">
        <v>1.9</v>
      </c>
      <c r="J88" s="43">
        <v>23.8</v>
      </c>
      <c r="K88" s="44" t="s">
        <v>94</v>
      </c>
      <c r="L88" s="43">
        <v>9.74</v>
      </c>
    </row>
    <row r="89" spans="1:12" ht="15" x14ac:dyDescent="0.25">
      <c r="A89" s="23"/>
      <c r="B89" s="15"/>
      <c r="C89" s="11"/>
      <c r="D89" s="7" t="s">
        <v>22</v>
      </c>
      <c r="E89" s="42" t="s">
        <v>90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52</v>
      </c>
      <c r="L89" s="43">
        <v>10.43</v>
      </c>
    </row>
    <row r="90" spans="1:12" ht="15" x14ac:dyDescent="0.25">
      <c r="A90" s="23"/>
      <c r="B90" s="15"/>
      <c r="C90" s="11"/>
      <c r="D90" s="7" t="s">
        <v>23</v>
      </c>
      <c r="E90" s="51" t="s">
        <v>66</v>
      </c>
      <c r="F90" s="43">
        <v>30</v>
      </c>
      <c r="G90" s="43">
        <v>2.2999999999999998</v>
      </c>
      <c r="H90" s="43">
        <v>0.2</v>
      </c>
      <c r="I90" s="43">
        <v>14.8</v>
      </c>
      <c r="J90" s="43">
        <v>70.3</v>
      </c>
      <c r="K90" s="44" t="s">
        <v>44</v>
      </c>
      <c r="L90" s="43">
        <v>3</v>
      </c>
    </row>
    <row r="91" spans="1:12" ht="15" x14ac:dyDescent="0.25">
      <c r="A91" s="23"/>
      <c r="B91" s="15"/>
      <c r="C91" s="11"/>
      <c r="D91" s="7"/>
      <c r="E91" s="51" t="s">
        <v>91</v>
      </c>
      <c r="F91" s="43">
        <v>30</v>
      </c>
      <c r="G91" s="43">
        <v>2</v>
      </c>
      <c r="H91" s="43">
        <v>0.4</v>
      </c>
      <c r="I91" s="43">
        <v>10</v>
      </c>
      <c r="J91" s="43">
        <v>51.2</v>
      </c>
      <c r="K91" s="44" t="s">
        <v>44</v>
      </c>
      <c r="L91" s="43">
        <v>3</v>
      </c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530</v>
      </c>
      <c r="G95" s="19">
        <f t="shared" ref="G95" si="36">SUM(G86:G94)</f>
        <v>26.2</v>
      </c>
      <c r="H95" s="19">
        <f t="shared" ref="H95" si="37">SUM(H86:H94)</f>
        <v>14.6</v>
      </c>
      <c r="I95" s="19">
        <f t="shared" ref="I95" si="38">SUM(I86:I94)</f>
        <v>70.5</v>
      </c>
      <c r="J95" s="19">
        <f t="shared" ref="J95:L95" si="39">SUM(J86:J94)</f>
        <v>517.30000000000007</v>
      </c>
      <c r="K95" s="25"/>
      <c r="L95" s="19">
        <f t="shared" si="39"/>
        <v>72.5</v>
      </c>
    </row>
    <row r="96" spans="1:12" ht="15" x14ac:dyDescent="0.25">
      <c r="A96" s="26">
        <f>A86</f>
        <v>1</v>
      </c>
      <c r="B96" s="13">
        <f>B86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0">SUM(G96:G104)</f>
        <v>0</v>
      </c>
      <c r="H105" s="19">
        <f t="shared" ref="H105" si="41">SUM(H96:H104)</f>
        <v>0</v>
      </c>
      <c r="I105" s="19">
        <f t="shared" ref="I105" si="42">SUM(I96:I104)</f>
        <v>0</v>
      </c>
      <c r="J105" s="19">
        <f t="shared" ref="J105:L105" si="43">SUM(J96:J104)</f>
        <v>0</v>
      </c>
      <c r="K105" s="25"/>
      <c r="L105" s="19">
        <f t="shared" si="43"/>
        <v>0</v>
      </c>
    </row>
    <row r="106" spans="1:12" ht="15.75" customHeight="1" x14ac:dyDescent="0.2">
      <c r="A106" s="29">
        <f>A86</f>
        <v>1</v>
      </c>
      <c r="B106" s="30">
        <f>B86</f>
        <v>5</v>
      </c>
      <c r="C106" s="68" t="s">
        <v>4</v>
      </c>
      <c r="D106" s="69"/>
      <c r="E106" s="31"/>
      <c r="F106" s="32">
        <f>F95+F105</f>
        <v>530</v>
      </c>
      <c r="G106" s="32">
        <f t="shared" ref="G106" si="44">G95+G105</f>
        <v>26.2</v>
      </c>
      <c r="H106" s="32">
        <f t="shared" ref="H106" si="45">H95+H105</f>
        <v>14.6</v>
      </c>
      <c r="I106" s="32">
        <f t="shared" ref="I106" si="46">I95+I105</f>
        <v>70.5</v>
      </c>
      <c r="J106" s="32">
        <f t="shared" ref="J106:L106" si="47">J95+J105</f>
        <v>517.30000000000007</v>
      </c>
      <c r="K106" s="32"/>
      <c r="L106" s="32">
        <f t="shared" si="47"/>
        <v>72.5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55" t="s">
        <v>95</v>
      </c>
      <c r="F107" s="40">
        <v>200</v>
      </c>
      <c r="G107" s="40">
        <v>8.3000000000000007</v>
      </c>
      <c r="H107" s="40">
        <v>10.1</v>
      </c>
      <c r="I107" s="40">
        <v>37.6</v>
      </c>
      <c r="J107" s="40">
        <v>274.89999999999998</v>
      </c>
      <c r="K107" s="41" t="s">
        <v>53</v>
      </c>
      <c r="L107" s="40">
        <v>20.38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96</v>
      </c>
      <c r="F109" s="43">
        <v>200</v>
      </c>
      <c r="G109" s="43">
        <v>4.7</v>
      </c>
      <c r="H109" s="43">
        <v>3.5</v>
      </c>
      <c r="I109" s="43">
        <v>12.5</v>
      </c>
      <c r="J109" s="43">
        <v>100.4</v>
      </c>
      <c r="K109" s="44" t="s">
        <v>45</v>
      </c>
      <c r="L109" s="43">
        <v>10.76</v>
      </c>
    </row>
    <row r="110" spans="1:12" ht="15" x14ac:dyDescent="0.25">
      <c r="A110" s="23"/>
      <c r="B110" s="15"/>
      <c r="C110" s="11"/>
      <c r="D110" s="7" t="s">
        <v>23</v>
      </c>
      <c r="E110" s="51" t="s">
        <v>66</v>
      </c>
      <c r="F110" s="43">
        <v>45</v>
      </c>
      <c r="G110" s="43">
        <v>3.4</v>
      </c>
      <c r="H110" s="43">
        <v>0.4</v>
      </c>
      <c r="I110" s="43">
        <v>22.1</v>
      </c>
      <c r="J110" s="43">
        <v>105.5</v>
      </c>
      <c r="K110" s="44" t="s">
        <v>44</v>
      </c>
      <c r="L110" s="43">
        <v>3.5</v>
      </c>
    </row>
    <row r="111" spans="1:12" ht="15" x14ac:dyDescent="0.25">
      <c r="A111" s="23"/>
      <c r="B111" s="15"/>
      <c r="C111" s="11"/>
      <c r="D111" s="7"/>
      <c r="E111" s="51" t="s">
        <v>98</v>
      </c>
      <c r="F111" s="43">
        <v>30</v>
      </c>
      <c r="G111" s="43">
        <v>2</v>
      </c>
      <c r="H111" s="43">
        <v>0.4</v>
      </c>
      <c r="I111" s="43">
        <v>10</v>
      </c>
      <c r="J111" s="43">
        <v>51.2</v>
      </c>
      <c r="K111" s="44" t="s">
        <v>44</v>
      </c>
      <c r="L111" s="43">
        <v>3</v>
      </c>
    </row>
    <row r="112" spans="1:12" ht="15" x14ac:dyDescent="0.25">
      <c r="A112" s="23"/>
      <c r="B112" s="15"/>
      <c r="C112" s="11"/>
      <c r="D112" s="7" t="s">
        <v>24</v>
      </c>
      <c r="E112" s="42" t="s">
        <v>97</v>
      </c>
      <c r="F112" s="43">
        <v>100</v>
      </c>
      <c r="G112" s="43">
        <v>0.6</v>
      </c>
      <c r="H112" s="43">
        <v>0.1</v>
      </c>
      <c r="I112" s="43">
        <v>5.3</v>
      </c>
      <c r="J112" s="43">
        <v>24.5</v>
      </c>
      <c r="K112" s="44" t="s">
        <v>44</v>
      </c>
      <c r="L112" s="43">
        <v>20.3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575</v>
      </c>
      <c r="G115" s="19">
        <f t="shared" ref="G115:J115" si="48">SUM(G107:G114)</f>
        <v>19</v>
      </c>
      <c r="H115" s="19">
        <f t="shared" si="48"/>
        <v>14.5</v>
      </c>
      <c r="I115" s="19">
        <f t="shared" si="48"/>
        <v>87.5</v>
      </c>
      <c r="J115" s="19">
        <f t="shared" si="48"/>
        <v>556.5</v>
      </c>
      <c r="K115" s="25"/>
      <c r="L115" s="19">
        <f t="shared" ref="L115" si="49">SUM(L107:L114)</f>
        <v>57.94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0">SUM(G116:G124)</f>
        <v>0</v>
      </c>
      <c r="H125" s="19">
        <f t="shared" si="50"/>
        <v>0</v>
      </c>
      <c r="I125" s="19">
        <f t="shared" si="50"/>
        <v>0</v>
      </c>
      <c r="J125" s="19">
        <f t="shared" si="50"/>
        <v>0</v>
      </c>
      <c r="K125" s="25"/>
      <c r="L125" s="19">
        <f t="shared" ref="L125" si="51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68" t="s">
        <v>4</v>
      </c>
      <c r="D126" s="69"/>
      <c r="E126" s="31"/>
      <c r="F126" s="32">
        <f>F115+F125</f>
        <v>575</v>
      </c>
      <c r="G126" s="32">
        <f t="shared" ref="G126" si="52">G115+G125</f>
        <v>19</v>
      </c>
      <c r="H126" s="32">
        <f t="shared" ref="H126" si="53">H115+H125</f>
        <v>14.5</v>
      </c>
      <c r="I126" s="32">
        <f t="shared" ref="I126" si="54">I115+I125</f>
        <v>87.5</v>
      </c>
      <c r="J126" s="32">
        <f t="shared" ref="J126:L126" si="55">J115+J125</f>
        <v>556.5</v>
      </c>
      <c r="K126" s="32"/>
      <c r="L126" s="32">
        <f t="shared" si="55"/>
        <v>57.94</v>
      </c>
    </row>
    <row r="127" spans="1:12" ht="15.75" thickBot="1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100</v>
      </c>
      <c r="F127" s="40">
        <v>150</v>
      </c>
      <c r="G127" s="40">
        <v>4.7</v>
      </c>
      <c r="H127" s="40">
        <v>6.2</v>
      </c>
      <c r="I127" s="40">
        <v>26.5</v>
      </c>
      <c r="J127" s="40">
        <v>180.7</v>
      </c>
      <c r="K127" s="41" t="s">
        <v>104</v>
      </c>
      <c r="L127" s="40">
        <v>12.06</v>
      </c>
    </row>
    <row r="128" spans="1:12" ht="15" x14ac:dyDescent="0.25">
      <c r="A128" s="14"/>
      <c r="B128" s="15"/>
      <c r="C128" s="11"/>
      <c r="D128" s="8"/>
      <c r="E128" s="39" t="s">
        <v>99</v>
      </c>
      <c r="F128" s="56">
        <v>100</v>
      </c>
      <c r="G128" s="56">
        <v>14.1</v>
      </c>
      <c r="H128" s="56">
        <v>5.8</v>
      </c>
      <c r="I128" s="56">
        <v>4.4000000000000004</v>
      </c>
      <c r="J128" s="56">
        <v>126.4</v>
      </c>
      <c r="K128" s="57" t="s">
        <v>75</v>
      </c>
      <c r="L128" s="56">
        <v>28.12</v>
      </c>
    </row>
    <row r="129" spans="1:12" ht="15" x14ac:dyDescent="0.25">
      <c r="A129" s="14"/>
      <c r="B129" s="15"/>
      <c r="C129" s="11"/>
      <c r="D129" s="6" t="s">
        <v>26</v>
      </c>
      <c r="E129" s="42" t="s">
        <v>101</v>
      </c>
      <c r="F129" s="43">
        <v>60</v>
      </c>
      <c r="G129" s="43">
        <v>0.7</v>
      </c>
      <c r="H129" s="43">
        <v>0.1</v>
      </c>
      <c r="I129" s="43">
        <v>2.2999999999999998</v>
      </c>
      <c r="J129" s="43">
        <v>12.8</v>
      </c>
      <c r="K129" s="44" t="s">
        <v>54</v>
      </c>
      <c r="L129" s="43">
        <v>13.27</v>
      </c>
    </row>
    <row r="130" spans="1:12" ht="15" x14ac:dyDescent="0.25">
      <c r="A130" s="14"/>
      <c r="B130" s="15"/>
      <c r="C130" s="11"/>
      <c r="D130" s="7" t="s">
        <v>22</v>
      </c>
      <c r="E130" s="42" t="s">
        <v>102</v>
      </c>
      <c r="F130" s="43">
        <v>200</v>
      </c>
      <c r="G130" s="43">
        <v>0.2</v>
      </c>
      <c r="H130" s="43">
        <v>0.1</v>
      </c>
      <c r="I130" s="43">
        <v>6.6</v>
      </c>
      <c r="J130" s="43">
        <v>27.9</v>
      </c>
      <c r="K130" s="44" t="s">
        <v>55</v>
      </c>
      <c r="L130" s="43">
        <v>3.83</v>
      </c>
    </row>
    <row r="131" spans="1:12" ht="15" x14ac:dyDescent="0.25">
      <c r="A131" s="14"/>
      <c r="B131" s="15"/>
      <c r="C131" s="11"/>
      <c r="D131" s="7" t="s">
        <v>23</v>
      </c>
      <c r="E131" s="51" t="s">
        <v>103</v>
      </c>
      <c r="F131" s="43">
        <v>45</v>
      </c>
      <c r="G131" s="43">
        <v>3.4</v>
      </c>
      <c r="H131" s="43">
        <v>0.4</v>
      </c>
      <c r="I131" s="43">
        <v>22.1</v>
      </c>
      <c r="J131" s="43">
        <v>105.5</v>
      </c>
      <c r="K131" s="44" t="s">
        <v>44</v>
      </c>
      <c r="L131" s="43">
        <v>3.5</v>
      </c>
    </row>
    <row r="132" spans="1:12" ht="15" x14ac:dyDescent="0.25">
      <c r="A132" s="14"/>
      <c r="B132" s="15"/>
      <c r="C132" s="11"/>
      <c r="D132" s="7"/>
      <c r="E132" s="51" t="s">
        <v>98</v>
      </c>
      <c r="F132" s="43">
        <v>30</v>
      </c>
      <c r="G132" s="43">
        <v>2</v>
      </c>
      <c r="H132" s="43">
        <v>0.4</v>
      </c>
      <c r="I132" s="43">
        <v>10</v>
      </c>
      <c r="J132" s="43">
        <v>51.2</v>
      </c>
      <c r="K132" s="44" t="s">
        <v>44</v>
      </c>
      <c r="L132" s="43">
        <v>3</v>
      </c>
    </row>
    <row r="133" spans="1:12" ht="15" x14ac:dyDescent="0.25">
      <c r="A133" s="14"/>
      <c r="B133" s="15"/>
      <c r="C133" s="11"/>
      <c r="D133" s="7" t="s">
        <v>24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585</v>
      </c>
      <c r="G136" s="19">
        <f t="shared" ref="G136:J136" si="56">SUM(G127:G135)</f>
        <v>25.099999999999998</v>
      </c>
      <c r="H136" s="19">
        <f t="shared" si="56"/>
        <v>13</v>
      </c>
      <c r="I136" s="19">
        <f t="shared" si="56"/>
        <v>71.900000000000006</v>
      </c>
      <c r="J136" s="19">
        <f t="shared" si="56"/>
        <v>504.5</v>
      </c>
      <c r="K136" s="25"/>
      <c r="L136" s="19">
        <f t="shared" ref="L136" si="57">SUM(L127:L135)</f>
        <v>63.78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8">SUM(G137:G145)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68" t="s">
        <v>4</v>
      </c>
      <c r="D147" s="69"/>
      <c r="E147" s="31"/>
      <c r="F147" s="32">
        <f>F136+F146</f>
        <v>585</v>
      </c>
      <c r="G147" s="32">
        <f t="shared" ref="G147" si="60">G136+G146</f>
        <v>25.099999999999998</v>
      </c>
      <c r="H147" s="32">
        <f t="shared" ref="H147" si="61">H136+H146</f>
        <v>13</v>
      </c>
      <c r="I147" s="32">
        <f t="shared" ref="I147" si="62">I136+I146</f>
        <v>71.900000000000006</v>
      </c>
      <c r="J147" s="32">
        <f t="shared" ref="J147:L147" si="63">J136+J146</f>
        <v>504.5</v>
      </c>
      <c r="K147" s="32"/>
      <c r="L147" s="32">
        <f t="shared" si="63"/>
        <v>63.78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113</v>
      </c>
      <c r="F148" s="40">
        <v>200</v>
      </c>
      <c r="G148" s="40">
        <v>7.1</v>
      </c>
      <c r="H148" s="40">
        <v>5.8</v>
      </c>
      <c r="I148" s="40">
        <v>26.7</v>
      </c>
      <c r="J148" s="40">
        <v>187.3</v>
      </c>
      <c r="K148" s="41" t="s">
        <v>56</v>
      </c>
      <c r="L148" s="40">
        <v>12.82</v>
      </c>
    </row>
    <row r="149" spans="1:12" ht="15" x14ac:dyDescent="0.25">
      <c r="A149" s="23"/>
      <c r="B149" s="15"/>
      <c r="C149" s="11"/>
      <c r="D149" s="6" t="s">
        <v>26</v>
      </c>
      <c r="E149" s="42" t="s">
        <v>62</v>
      </c>
      <c r="F149" s="43">
        <v>60</v>
      </c>
      <c r="G149" s="43">
        <v>3.5</v>
      </c>
      <c r="H149" s="43">
        <v>4.4000000000000004</v>
      </c>
      <c r="I149" s="43">
        <v>0</v>
      </c>
      <c r="J149" s="43">
        <v>53.7</v>
      </c>
      <c r="K149" s="44" t="s">
        <v>57</v>
      </c>
      <c r="L149" s="43">
        <v>26.67</v>
      </c>
    </row>
    <row r="150" spans="1:12" ht="15" x14ac:dyDescent="0.25">
      <c r="A150" s="23"/>
      <c r="B150" s="15"/>
      <c r="C150" s="11"/>
      <c r="D150" s="7" t="s">
        <v>22</v>
      </c>
      <c r="E150" s="42" t="s">
        <v>90</v>
      </c>
      <c r="F150" s="43">
        <v>200</v>
      </c>
      <c r="G150" s="43">
        <v>3.9</v>
      </c>
      <c r="H150" s="43">
        <v>2.9</v>
      </c>
      <c r="I150" s="43">
        <v>11.2</v>
      </c>
      <c r="J150" s="43">
        <v>86</v>
      </c>
      <c r="K150" s="44" t="s">
        <v>52</v>
      </c>
      <c r="L150" s="43">
        <v>10.43</v>
      </c>
    </row>
    <row r="151" spans="1:12" ht="15.75" customHeight="1" x14ac:dyDescent="0.25">
      <c r="A151" s="23"/>
      <c r="B151" s="15"/>
      <c r="C151" s="11"/>
      <c r="D151" s="7" t="s">
        <v>23</v>
      </c>
      <c r="E151" s="51" t="s">
        <v>66</v>
      </c>
      <c r="F151" s="43">
        <v>30</v>
      </c>
      <c r="G151" s="43">
        <v>2.2999999999999998</v>
      </c>
      <c r="H151" s="43">
        <v>0.2</v>
      </c>
      <c r="I151" s="43">
        <v>14.8</v>
      </c>
      <c r="J151" s="43">
        <v>70.3</v>
      </c>
      <c r="K151" s="44" t="s">
        <v>44</v>
      </c>
      <c r="L151" s="43">
        <v>3</v>
      </c>
    </row>
    <row r="152" spans="1:12" ht="15.75" customHeight="1" x14ac:dyDescent="0.25">
      <c r="A152" s="23"/>
      <c r="B152" s="15"/>
      <c r="C152" s="11"/>
      <c r="D152" s="7"/>
      <c r="E152" s="51" t="s">
        <v>105</v>
      </c>
      <c r="F152" s="43">
        <v>30</v>
      </c>
      <c r="G152" s="43">
        <v>2</v>
      </c>
      <c r="H152" s="43">
        <v>0.4</v>
      </c>
      <c r="I152" s="43">
        <v>10</v>
      </c>
      <c r="J152" s="43">
        <v>51.2</v>
      </c>
      <c r="K152" s="44" t="s">
        <v>44</v>
      </c>
      <c r="L152" s="43">
        <v>3</v>
      </c>
    </row>
    <row r="153" spans="1:12" ht="15" x14ac:dyDescent="0.25">
      <c r="A153" s="23"/>
      <c r="B153" s="15"/>
      <c r="C153" s="11"/>
      <c r="D153" s="7" t="s">
        <v>24</v>
      </c>
      <c r="E153" s="42" t="s">
        <v>79</v>
      </c>
      <c r="F153" s="43">
        <v>150</v>
      </c>
      <c r="G153" s="43">
        <v>0.6</v>
      </c>
      <c r="H153" s="43">
        <v>0.6</v>
      </c>
      <c r="I153" s="43">
        <v>14.7</v>
      </c>
      <c r="J153" s="43">
        <v>66.599999999999994</v>
      </c>
      <c r="K153" s="44" t="s">
        <v>44</v>
      </c>
      <c r="L153" s="43">
        <v>10.199999999999999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670</v>
      </c>
      <c r="G156" s="19">
        <f t="shared" ref="G156:J156" si="64">SUM(G148:G155)</f>
        <v>19.400000000000002</v>
      </c>
      <c r="H156" s="19">
        <f t="shared" si="64"/>
        <v>14.299999999999999</v>
      </c>
      <c r="I156" s="19">
        <f t="shared" si="64"/>
        <v>77.400000000000006</v>
      </c>
      <c r="J156" s="19">
        <f t="shared" si="64"/>
        <v>515.1</v>
      </c>
      <c r="K156" s="25"/>
      <c r="L156" s="19">
        <f t="shared" ref="L156" si="65">SUM(L148:L155)</f>
        <v>66.12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66">SUM(G157:G165)</f>
        <v>0</v>
      </c>
      <c r="H166" s="19">
        <f t="shared" si="66"/>
        <v>0</v>
      </c>
      <c r="I166" s="19">
        <f t="shared" si="66"/>
        <v>0</v>
      </c>
      <c r="J166" s="19">
        <f t="shared" si="66"/>
        <v>0</v>
      </c>
      <c r="K166" s="25"/>
      <c r="L166" s="19">
        <f t="shared" ref="L166" si="67">SUM(L157:L165)</f>
        <v>0</v>
      </c>
    </row>
    <row r="167" spans="1:12" ht="15" x14ac:dyDescent="0.2">
      <c r="A167" s="29">
        <f>A148</f>
        <v>2</v>
      </c>
      <c r="B167" s="30">
        <f>B148</f>
        <v>3</v>
      </c>
      <c r="C167" s="68" t="s">
        <v>4</v>
      </c>
      <c r="D167" s="69"/>
      <c r="E167" s="31"/>
      <c r="F167" s="32">
        <f>F156+F166</f>
        <v>670</v>
      </c>
      <c r="G167" s="32">
        <f t="shared" ref="G167" si="68">G156+G166</f>
        <v>19.400000000000002</v>
      </c>
      <c r="H167" s="32">
        <f t="shared" ref="H167" si="69">H156+H166</f>
        <v>14.299999999999999</v>
      </c>
      <c r="I167" s="32">
        <f t="shared" ref="I167" si="70">I156+I166</f>
        <v>77.400000000000006</v>
      </c>
      <c r="J167" s="32">
        <f t="shared" ref="J167:L167" si="71">J156+J166</f>
        <v>515.1</v>
      </c>
      <c r="K167" s="32"/>
      <c r="L167" s="32">
        <f t="shared" si="71"/>
        <v>66.12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76</v>
      </c>
      <c r="F168" s="40">
        <v>150</v>
      </c>
      <c r="G168" s="40">
        <v>12.7</v>
      </c>
      <c r="H168" s="40">
        <v>18</v>
      </c>
      <c r="I168" s="40">
        <v>3.2</v>
      </c>
      <c r="J168" s="40">
        <v>225.5</v>
      </c>
      <c r="K168" s="41" t="s">
        <v>47</v>
      </c>
      <c r="L168" s="40">
        <v>28.55</v>
      </c>
    </row>
    <row r="169" spans="1:12" ht="15" x14ac:dyDescent="0.25">
      <c r="A169" s="23"/>
      <c r="B169" s="15"/>
      <c r="C169" s="11"/>
      <c r="D169" s="6" t="s">
        <v>26</v>
      </c>
      <c r="E169" s="42" t="s">
        <v>106</v>
      </c>
      <c r="F169" s="43">
        <v>60</v>
      </c>
      <c r="G169" s="43">
        <v>0.6</v>
      </c>
      <c r="H169" s="43">
        <v>0</v>
      </c>
      <c r="I169" s="43">
        <v>1.2</v>
      </c>
      <c r="J169" s="43">
        <v>7.4</v>
      </c>
      <c r="K169" s="44" t="s">
        <v>58</v>
      </c>
      <c r="L169" s="43">
        <v>13.75</v>
      </c>
    </row>
    <row r="170" spans="1:12" ht="15" x14ac:dyDescent="0.25">
      <c r="A170" s="23"/>
      <c r="B170" s="15"/>
      <c r="C170" s="11"/>
      <c r="D170" s="7" t="s">
        <v>22</v>
      </c>
      <c r="E170" s="42" t="s">
        <v>65</v>
      </c>
      <c r="F170" s="43">
        <v>200</v>
      </c>
      <c r="G170" s="43">
        <v>0.2</v>
      </c>
      <c r="H170" s="43">
        <v>0</v>
      </c>
      <c r="I170" s="43">
        <v>6.4</v>
      </c>
      <c r="J170" s="43">
        <v>26.8</v>
      </c>
      <c r="K170" s="44" t="s">
        <v>43</v>
      </c>
      <c r="L170" s="43">
        <v>2.38</v>
      </c>
    </row>
    <row r="171" spans="1:12" ht="15" x14ac:dyDescent="0.25">
      <c r="A171" s="23"/>
      <c r="B171" s="15"/>
      <c r="C171" s="11"/>
      <c r="D171" s="7" t="s">
        <v>23</v>
      </c>
      <c r="E171" s="51" t="s">
        <v>80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44</v>
      </c>
      <c r="L171" s="43">
        <v>2.5</v>
      </c>
    </row>
    <row r="172" spans="1:12" ht="15" x14ac:dyDescent="0.25">
      <c r="A172" s="23"/>
      <c r="B172" s="15"/>
      <c r="C172" s="11"/>
      <c r="D172" s="7"/>
      <c r="E172" s="51" t="s">
        <v>107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44</v>
      </c>
      <c r="L172" s="43">
        <v>2</v>
      </c>
    </row>
    <row r="173" spans="1:12" ht="15" x14ac:dyDescent="0.25">
      <c r="A173" s="23"/>
      <c r="B173" s="15"/>
      <c r="C173" s="11"/>
      <c r="D173" s="7" t="s">
        <v>24</v>
      </c>
      <c r="E173" s="42" t="s">
        <v>108</v>
      </c>
      <c r="F173" s="43">
        <v>150</v>
      </c>
      <c r="G173" s="43">
        <v>2.2999999999999998</v>
      </c>
      <c r="H173" s="43">
        <v>0.8</v>
      </c>
      <c r="I173" s="43">
        <v>31.5</v>
      </c>
      <c r="J173" s="43">
        <v>141.80000000000001</v>
      </c>
      <c r="K173" s="44" t="s">
        <v>44</v>
      </c>
      <c r="L173" s="43">
        <v>22.91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SUM(F168:F175)</f>
        <v>635</v>
      </c>
      <c r="G176" s="19">
        <f t="shared" ref="G176:J176" si="72">SUM(G168:G175)</f>
        <v>21.2</v>
      </c>
      <c r="H176" s="19">
        <f t="shared" si="72"/>
        <v>19.599999999999998</v>
      </c>
      <c r="I176" s="19">
        <f t="shared" si="72"/>
        <v>74.400000000000006</v>
      </c>
      <c r="J176" s="19">
        <f t="shared" si="72"/>
        <v>558.20000000000005</v>
      </c>
      <c r="K176" s="25"/>
      <c r="L176" s="19">
        <f t="shared" ref="L176" si="73">SUM(L168:L175)</f>
        <v>72.09</v>
      </c>
    </row>
    <row r="177" spans="1:12" ht="15" x14ac:dyDescent="0.2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4">SUM(G177:G185)</f>
        <v>0</v>
      </c>
      <c r="H186" s="19">
        <f t="shared" si="74"/>
        <v>0</v>
      </c>
      <c r="I186" s="19">
        <f t="shared" si="74"/>
        <v>0</v>
      </c>
      <c r="J186" s="19">
        <f t="shared" si="74"/>
        <v>0</v>
      </c>
      <c r="K186" s="25"/>
      <c r="L186" s="19">
        <f t="shared" ref="L186" si="75">SUM(L177:L185)</f>
        <v>0</v>
      </c>
    </row>
    <row r="187" spans="1:12" ht="15" x14ac:dyDescent="0.2">
      <c r="A187" s="29">
        <f>A168</f>
        <v>2</v>
      </c>
      <c r="B187" s="30">
        <f>B168</f>
        <v>4</v>
      </c>
      <c r="C187" s="68" t="s">
        <v>4</v>
      </c>
      <c r="D187" s="69"/>
      <c r="E187" s="31"/>
      <c r="F187" s="32">
        <f>F176+F186</f>
        <v>635</v>
      </c>
      <c r="G187" s="32">
        <f t="shared" ref="G187" si="76">G176+G186</f>
        <v>21.2</v>
      </c>
      <c r="H187" s="32">
        <f t="shared" ref="H187" si="77">H176+H186</f>
        <v>19.599999999999998</v>
      </c>
      <c r="I187" s="32">
        <f t="shared" ref="I187" si="78">I176+I186</f>
        <v>74.400000000000006</v>
      </c>
      <c r="J187" s="32">
        <f t="shared" ref="J187:L187" si="79">J176+J186</f>
        <v>558.20000000000005</v>
      </c>
      <c r="K187" s="32"/>
      <c r="L187" s="32">
        <f t="shared" si="79"/>
        <v>72.09</v>
      </c>
    </row>
    <row r="188" spans="1:12" ht="15" x14ac:dyDescent="0.25">
      <c r="A188" s="20">
        <v>2</v>
      </c>
      <c r="B188" s="21">
        <v>5</v>
      </c>
      <c r="C188" s="22" t="s">
        <v>20</v>
      </c>
      <c r="D188" s="5" t="s">
        <v>21</v>
      </c>
      <c r="E188" s="39" t="s">
        <v>109</v>
      </c>
      <c r="F188" s="40">
        <v>100</v>
      </c>
      <c r="G188" s="40">
        <v>4.0999999999999996</v>
      </c>
      <c r="H188" s="40">
        <v>4.5999999999999996</v>
      </c>
      <c r="I188" s="40">
        <v>19.3</v>
      </c>
      <c r="J188" s="40">
        <v>135.1</v>
      </c>
      <c r="K188" s="41" t="s">
        <v>59</v>
      </c>
      <c r="L188" s="40">
        <v>19.23</v>
      </c>
    </row>
    <row r="189" spans="1:12" ht="15" x14ac:dyDescent="0.25">
      <c r="A189" s="23"/>
      <c r="B189" s="15"/>
      <c r="C189" s="11"/>
      <c r="D189" s="6" t="s">
        <v>114</v>
      </c>
      <c r="E189" s="42" t="s">
        <v>110</v>
      </c>
      <c r="F189" s="43">
        <v>75</v>
      </c>
      <c r="G189" s="43">
        <v>14.8</v>
      </c>
      <c r="H189" s="43">
        <v>5.3</v>
      </c>
      <c r="I189" s="43">
        <v>10.8</v>
      </c>
      <c r="J189" s="43">
        <v>150.6</v>
      </c>
      <c r="K189" s="44" t="s">
        <v>60</v>
      </c>
      <c r="L189" s="43">
        <v>34.06</v>
      </c>
    </row>
    <row r="190" spans="1:12" ht="15" x14ac:dyDescent="0.25">
      <c r="A190" s="23"/>
      <c r="B190" s="15"/>
      <c r="C190" s="11"/>
      <c r="D190" s="6" t="s">
        <v>114</v>
      </c>
      <c r="E190" s="42" t="s">
        <v>111</v>
      </c>
      <c r="F190" s="43">
        <v>5</v>
      </c>
      <c r="G190" s="43">
        <v>0</v>
      </c>
      <c r="H190" s="43">
        <v>0</v>
      </c>
      <c r="I190" s="43">
        <v>3.6</v>
      </c>
      <c r="J190" s="43">
        <v>14.5</v>
      </c>
      <c r="K190" s="44" t="s">
        <v>44</v>
      </c>
      <c r="L190" s="43">
        <v>16.829999999999998</v>
      </c>
    </row>
    <row r="191" spans="1:12" ht="15" x14ac:dyDescent="0.25">
      <c r="A191" s="23"/>
      <c r="B191" s="15"/>
      <c r="C191" s="11"/>
      <c r="D191" s="7" t="s">
        <v>22</v>
      </c>
      <c r="E191" s="42" t="s">
        <v>112</v>
      </c>
      <c r="F191" s="43">
        <v>200</v>
      </c>
      <c r="G191" s="43">
        <v>1.6</v>
      </c>
      <c r="H191" s="43">
        <v>1.1000000000000001</v>
      </c>
      <c r="I191" s="43">
        <v>8.6</v>
      </c>
      <c r="J191" s="43">
        <v>50.9</v>
      </c>
      <c r="K191" s="44" t="s">
        <v>49</v>
      </c>
      <c r="L191" s="43">
        <v>6.18</v>
      </c>
    </row>
    <row r="192" spans="1:12" ht="15" x14ac:dyDescent="0.25">
      <c r="A192" s="23"/>
      <c r="B192" s="15"/>
      <c r="C192" s="11"/>
      <c r="D192" s="7" t="s">
        <v>23</v>
      </c>
      <c r="E192" s="51" t="s">
        <v>66</v>
      </c>
      <c r="F192" s="43">
        <v>45</v>
      </c>
      <c r="G192" s="43">
        <v>3.4</v>
      </c>
      <c r="H192" s="43">
        <v>0.4</v>
      </c>
      <c r="I192" s="43">
        <v>22.1</v>
      </c>
      <c r="J192" s="43">
        <v>105.5</v>
      </c>
      <c r="K192" s="44" t="s">
        <v>44</v>
      </c>
      <c r="L192" s="43">
        <v>2</v>
      </c>
    </row>
    <row r="193" spans="1:12" ht="15" x14ac:dyDescent="0.25">
      <c r="A193" s="23"/>
      <c r="B193" s="15"/>
      <c r="C193" s="11"/>
      <c r="D193" s="7"/>
      <c r="E193" s="51" t="s">
        <v>91</v>
      </c>
      <c r="F193" s="43">
        <v>30</v>
      </c>
      <c r="G193" s="43">
        <v>2</v>
      </c>
      <c r="H193" s="43">
        <v>0.4</v>
      </c>
      <c r="I193" s="43">
        <v>10</v>
      </c>
      <c r="J193" s="43">
        <v>51.2</v>
      </c>
      <c r="K193" s="44" t="s">
        <v>44</v>
      </c>
      <c r="L193" s="43">
        <v>2</v>
      </c>
    </row>
    <row r="194" spans="1:12" ht="15" x14ac:dyDescent="0.25">
      <c r="A194" s="23"/>
      <c r="B194" s="15"/>
      <c r="C194" s="11"/>
      <c r="D194" s="7" t="s">
        <v>24</v>
      </c>
      <c r="E194" s="42" t="s">
        <v>97</v>
      </c>
      <c r="F194" s="43">
        <v>100</v>
      </c>
      <c r="G194" s="43">
        <v>0.6</v>
      </c>
      <c r="H194" s="43">
        <v>0.1</v>
      </c>
      <c r="I194" s="43">
        <v>5.3</v>
      </c>
      <c r="J194" s="43">
        <v>24.5</v>
      </c>
      <c r="K194" s="44" t="s">
        <v>44</v>
      </c>
      <c r="L194" s="43">
        <v>10.3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SUM(F188:F196)</f>
        <v>555</v>
      </c>
      <c r="G197" s="19">
        <f t="shared" ref="G197:J197" si="80">SUM(G188:G196)</f>
        <v>26.5</v>
      </c>
      <c r="H197" s="19">
        <f t="shared" si="80"/>
        <v>11.899999999999999</v>
      </c>
      <c r="I197" s="19">
        <f t="shared" si="80"/>
        <v>79.7</v>
      </c>
      <c r="J197" s="19">
        <f t="shared" si="80"/>
        <v>532.29999999999995</v>
      </c>
      <c r="K197" s="25"/>
      <c r="L197" s="19">
        <f t="shared" ref="L197" si="81">SUM(L188:L196)</f>
        <v>90.600000000000009</v>
      </c>
    </row>
    <row r="198" spans="1:12" ht="15" x14ac:dyDescent="0.25">
      <c r="A198" s="26">
        <f>A188</f>
        <v>2</v>
      </c>
      <c r="B198" s="13">
        <f>B188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82">SUM(G198:G206)</f>
        <v>0</v>
      </c>
      <c r="H207" s="19">
        <f t="shared" si="82"/>
        <v>0</v>
      </c>
      <c r="I207" s="19">
        <f t="shared" si="82"/>
        <v>0</v>
      </c>
      <c r="J207" s="19">
        <f t="shared" si="82"/>
        <v>0</v>
      </c>
      <c r="K207" s="25"/>
      <c r="L207" s="19">
        <f t="shared" ref="L207" si="83">SUM(L198:L206)</f>
        <v>0</v>
      </c>
    </row>
    <row r="208" spans="1:12" ht="15" x14ac:dyDescent="0.2">
      <c r="A208" s="29">
        <f>A188</f>
        <v>2</v>
      </c>
      <c r="B208" s="30">
        <f>B188</f>
        <v>5</v>
      </c>
      <c r="C208" s="68" t="s">
        <v>4</v>
      </c>
      <c r="D208" s="69"/>
      <c r="E208" s="31"/>
      <c r="F208" s="32">
        <f>F197+F207</f>
        <v>555</v>
      </c>
      <c r="G208" s="32">
        <f t="shared" ref="G208" si="84">G197+G207</f>
        <v>26.5</v>
      </c>
      <c r="H208" s="32">
        <f t="shared" ref="H208" si="85">H197+H207</f>
        <v>11.899999999999999</v>
      </c>
      <c r="I208" s="32">
        <f t="shared" ref="I208" si="86">I197+I207</f>
        <v>79.7</v>
      </c>
      <c r="J208" s="32">
        <f t="shared" ref="J208:L208" si="87">J197+J207</f>
        <v>532.29999999999995</v>
      </c>
      <c r="K208" s="32"/>
      <c r="L208" s="32">
        <f t="shared" si="87"/>
        <v>90.600000000000009</v>
      </c>
    </row>
    <row r="209" spans="1:12" x14ac:dyDescent="0.2">
      <c r="A209" s="27"/>
      <c r="B209" s="28"/>
      <c r="C209" s="70" t="s">
        <v>5</v>
      </c>
      <c r="D209" s="70"/>
      <c r="E209" s="70"/>
      <c r="F209" s="34">
        <f>(F25+F46+F65+F85+F106+F126+F147+F167+F187+F208)/(IF(F25=0,0,1)+IF(F46=0,0,1)+IF(F65=0,0,1)+IF(F85=0,0,1)+IF(F106=0,0,1)+IF(F126=0,0,1)+IF(F147=0,0,1)+IF(F167=0,0,1)+IF(F187=0,0,1)+IF(F208=0,0,1))</f>
        <v>578</v>
      </c>
      <c r="G209" s="34">
        <f>(G25+G46+G65+G85+G106+G126+G147+G167+G187+G208)/(IF(G25=0,0,1)+IF(G46=0,0,1)+IF(G65=0,0,1)+IF(G85=0,0,1)+IF(G106=0,0,1)+IF(G126=0,0,1)+IF(G147=0,0,1)+IF(G167=0,0,1)+IF(G187=0,0,1)+IF(G208=0,0,1))</f>
        <v>22.93</v>
      </c>
      <c r="H209" s="34">
        <f>(H25+H46+H65+H85+H106+H126+H147+H167+H187+H208)/(IF(H25=0,0,1)+IF(H46=0,0,1)+IF(H65=0,0,1)+IF(H85=0,0,1)+IF(H106=0,0,1)+IF(H126=0,0,1)+IF(H147=0,0,1)+IF(H167=0,0,1)+IF(H187=0,0,1)+IF(H208=0,0,1))</f>
        <v>16.73</v>
      </c>
      <c r="I209" s="34">
        <f>(I25+I46+I65+I85+I106+I126+I147+I167+I187+I208)/(IF(I25=0,0,1)+IF(I46=0,0,1)+IF(I65=0,0,1)+IF(I85=0,0,1)+IF(I106=0,0,1)+IF(I126=0,0,1)+IF(I147=0,0,1)+IF(I167=0,0,1)+IF(I187=0,0,1)+IF(I208=0,0,1))</f>
        <v>72.320000000000007</v>
      </c>
      <c r="J209" s="34">
        <f>(J25+J46+J65+J85+J106+J126+J147+J167+J187+J208)/(IF(J25=0,0,1)+IF(J46=0,0,1)+IF(J65=0,0,1)+IF(J85=0,0,1)+IF(J106=0,0,1)+IF(J126=0,0,1)+IF(J147=0,0,1)+IF(J167=0,0,1)+IF(J187=0,0,1)+IF(J208=0,0,1))</f>
        <v>531.46</v>
      </c>
      <c r="K209" s="34"/>
      <c r="L209" s="34">
        <f>(L25+L46+L65+L85+L106+L126+L147+L167+L187+L208)/(IF(L25=0,0,1)+IF(L46=0,0,1)+IF(L65=0,0,1)+IF(L85=0,0,1)+IF(L106=0,0,1)+IF(L126=0,0,1)+IF(L147=0,0,1)+IF(L167=0,0,1)+IF(L187=0,0,1)+IF(L208=0,0,1))</f>
        <v>67.067000000000007</v>
      </c>
    </row>
  </sheetData>
  <mergeCells count="14">
    <mergeCell ref="C85:D85"/>
    <mergeCell ref="C106:D106"/>
    <mergeCell ref="C25:D25"/>
    <mergeCell ref="C209:E209"/>
    <mergeCell ref="C208:D208"/>
    <mergeCell ref="C126:D126"/>
    <mergeCell ref="C147:D147"/>
    <mergeCell ref="C167:D167"/>
    <mergeCell ref="C187:D187"/>
    <mergeCell ref="C1:E1"/>
    <mergeCell ref="H1:K1"/>
    <mergeCell ref="H2:K2"/>
    <mergeCell ref="C46:D46"/>
    <mergeCell ref="C65:D6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таналык</cp:lastModifiedBy>
  <cp:lastPrinted>2025-02-28T05:09:27Z</cp:lastPrinted>
  <dcterms:created xsi:type="dcterms:W3CDTF">2022-05-16T14:23:56Z</dcterms:created>
  <dcterms:modified xsi:type="dcterms:W3CDTF">2025-03-02T09:15:08Z</dcterms:modified>
</cp:coreProperties>
</file>